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9150" activeTab="0"/>
  </bookViews>
  <sheets>
    <sheet name="июн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<sst xmlns="http://schemas.openxmlformats.org/spreadsheetml/2006/main" count="41" uniqueCount="41">
  <si>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Александровка 1</t>
  </si>
  <si>
    <t>Александровка 5</t>
  </si>
  <si>
    <t>Александровка 7</t>
  </si>
  <si>
    <t>Баскакова 7</t>
  </si>
  <si>
    <t>Баскакова 9</t>
  </si>
  <si>
    <t>Баскакова 11</t>
  </si>
  <si>
    <t>Васильковского 1</t>
  </si>
  <si>
    <t>Ленина 32</t>
  </si>
  <si>
    <t>Ленина 38</t>
  </si>
  <si>
    <t>Учебная 5</t>
  </si>
  <si>
    <t>Учебная 11</t>
  </si>
  <si>
    <t>Учебная 13</t>
  </si>
  <si>
    <t>Учебная 15</t>
  </si>
  <si>
    <t>Учебная 15-а</t>
  </si>
  <si>
    <t>Учебная 17</t>
  </si>
  <si>
    <t>Учебная 21</t>
  </si>
  <si>
    <t>проверил:</t>
  </si>
  <si>
    <t>Баскакова 14</t>
  </si>
  <si>
    <t>Учебная 7</t>
  </si>
  <si>
    <t>Александровка 2</t>
  </si>
  <si>
    <t>ср. мес
 t</t>
  </si>
  <si>
    <t xml:space="preserve">итого 
м3
</t>
  </si>
  <si>
    <t xml:space="preserve">цена
</t>
  </si>
  <si>
    <t xml:space="preserve">Адрес
</t>
  </si>
  <si>
    <t>Хильченко И.И.</t>
  </si>
  <si>
    <t>Утверждаю:</t>
  </si>
  <si>
    <t xml:space="preserve">сумма горячей
воды
</t>
  </si>
  <si>
    <t xml:space="preserve">цена
1 м3
горяч.воды.
</t>
  </si>
  <si>
    <t xml:space="preserve">ГВС
 м3
</t>
  </si>
  <si>
    <t xml:space="preserve">ХВС
м3 
</t>
  </si>
  <si>
    <t xml:space="preserve">м3*t=
Гкал
</t>
  </si>
  <si>
    <t>ГВС + ХВС
м3</t>
  </si>
  <si>
    <r>
      <t>Гкал</t>
    </r>
    <r>
      <rPr>
        <sz val="9"/>
        <rFont val="Arial Cyr"/>
        <family val="0"/>
      </rPr>
      <t xml:space="preserve"> хол.
воды (из м3)
</t>
    </r>
  </si>
  <si>
    <r>
      <t xml:space="preserve">итого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
по акту гор.
воды
</t>
    </r>
  </si>
  <si>
    <t xml:space="preserve">Расчет  Гкал и  стоимости  1 м3 горячей воды  по ИПУ за </t>
  </si>
  <si>
    <t xml:space="preserve">составил:                     </t>
  </si>
  <si>
    <t>Круглова О.А.</t>
  </si>
  <si>
    <r>
      <t>Гкал</t>
    </r>
    <r>
      <rPr>
        <sz val="9"/>
        <rFont val="Arial Cyr"/>
        <family val="0"/>
      </rPr>
      <t xml:space="preserve"> горяч.
воды (из м3)
</t>
    </r>
    <r>
      <rPr>
        <sz val="6"/>
        <rFont val="Arial Cyr"/>
        <family val="0"/>
      </rPr>
      <t>(подпиток)</t>
    </r>
    <r>
      <rPr>
        <sz val="9"/>
        <rFont val="Arial Cyr"/>
        <family val="0"/>
      </rPr>
      <t xml:space="preserve">
</t>
    </r>
  </si>
  <si>
    <t>июнь</t>
  </si>
  <si>
    <r>
      <t xml:space="preserve">всего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 по
*акту;
*хол.;
*гор. воде</t>
    </r>
  </si>
  <si>
    <r>
      <t xml:space="preserve">Итого </t>
    </r>
    <r>
      <rPr>
        <b/>
        <u val="single"/>
        <sz val="9"/>
        <rFont val="Arial Cyr"/>
        <family val="0"/>
      </rPr>
      <t>Гкал</t>
    </r>
    <r>
      <rPr>
        <b/>
        <sz val="9"/>
        <rFont val="Arial Cyr"/>
        <family val="0"/>
      </rPr>
      <t xml:space="preserve"> 
гор.
воды
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</si>
</sst>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9"/>
      <name val="Arial Cyr"/>
      <family val="0"/>
    </font>
    <font>
      <sz val="6"/>
      <name val="Arial Cyr"/>
      <family val="0"/>
    </font>
    <font>
      <b/>
      <u val="single"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17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4" fillId="0" borderId="0" xfId="0" applyFont="1" applyFill="1" applyAlignment="1">
      <alignment/>
    </xf>
    <xf numFmtId="166" fontId="3" fillId="0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R15" sqref="R15"/>
    </sheetView>
  </sheetViews>
  <sheetFormatPr defaultColWidth="9.00390625" defaultRowHeight="12.75"/>
  <cols>
    <col min="1" max="1" width="16.625" style="18" customWidth="1"/>
    <col min="2" max="2" width="9.00390625" style="18" customWidth="1"/>
    <col min="3" max="3" width="5.125" style="18" customWidth="1"/>
    <col min="4" max="4" width="8.875" style="18" customWidth="1"/>
    <col min="5" max="5" width="6.75390625" style="18" customWidth="1"/>
    <col min="6" max="7" width="6.375" style="18" customWidth="1"/>
    <col min="8" max="8" width="6.00390625" style="18" customWidth="1"/>
    <col min="9" max="9" width="6.875" style="18" hidden="1" customWidth="1"/>
    <col min="10" max="10" width="6.375" style="18" customWidth="1"/>
    <col min="11" max="11" width="7.875" style="18" customWidth="1"/>
    <col min="12" max="12" width="8.00390625" style="18" customWidth="1"/>
    <col min="13" max="13" width="6.25390625" style="18" customWidth="1"/>
    <col min="14" max="15" width="7.625" style="18" customWidth="1"/>
    <col min="16" max="16384" width="9.125" style="18" customWidth="1"/>
  </cols>
  <sheetData>
    <row r="1" spans="1:15" ht="55.5" customHeight="1">
      <c r="A1" s="8" t="s">
        <v>34</v>
      </c>
      <c r="B1" s="8"/>
      <c r="C1" s="8"/>
      <c r="D1" s="8"/>
      <c r="E1" s="8"/>
      <c r="F1" s="9"/>
      <c r="G1" s="10"/>
      <c r="H1" s="29" t="s">
        <v>38</v>
      </c>
      <c r="I1" s="29"/>
      <c r="J1" s="11">
        <v>2014</v>
      </c>
      <c r="K1" s="10"/>
      <c r="L1" s="10" t="s">
        <v>25</v>
      </c>
      <c r="M1" s="10"/>
      <c r="N1" s="10"/>
      <c r="O1" s="10" t="s">
        <v>24</v>
      </c>
    </row>
    <row r="2" spans="1:15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3"/>
      <c r="O2" s="14"/>
    </row>
    <row r="3" spans="1:15" ht="25.5" customHeight="1">
      <c r="A3" s="27" t="s">
        <v>23</v>
      </c>
      <c r="B3" s="24" t="s">
        <v>28</v>
      </c>
      <c r="C3" s="24" t="s">
        <v>29</v>
      </c>
      <c r="D3" s="24" t="s">
        <v>21</v>
      </c>
      <c r="E3" s="24" t="s">
        <v>20</v>
      </c>
      <c r="F3" s="24" t="s">
        <v>30</v>
      </c>
      <c r="G3" s="26" t="s">
        <v>37</v>
      </c>
      <c r="H3" s="26" t="s">
        <v>32</v>
      </c>
      <c r="I3" s="31" t="s">
        <v>40</v>
      </c>
      <c r="J3" s="24" t="s">
        <v>22</v>
      </c>
      <c r="K3" s="24" t="s">
        <v>26</v>
      </c>
      <c r="L3" s="24" t="s">
        <v>31</v>
      </c>
      <c r="M3" s="24" t="s">
        <v>27</v>
      </c>
      <c r="N3" s="24" t="s">
        <v>33</v>
      </c>
      <c r="O3" s="24" t="s">
        <v>39</v>
      </c>
    </row>
    <row r="4" spans="1:15" ht="70.5" customHeight="1">
      <c r="A4" s="28"/>
      <c r="B4" s="25"/>
      <c r="C4" s="25"/>
      <c r="D4" s="25"/>
      <c r="E4" s="25"/>
      <c r="F4" s="25"/>
      <c r="G4" s="25"/>
      <c r="H4" s="25"/>
      <c r="I4" s="32"/>
      <c r="J4" s="25"/>
      <c r="K4" s="25"/>
      <c r="L4" s="25"/>
      <c r="M4" s="25"/>
      <c r="N4" s="25"/>
      <c r="O4" s="25"/>
    </row>
    <row r="5" spans="1:15" s="15" customFormat="1" ht="10.5" customHeight="1">
      <c r="A5" s="7"/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</row>
    <row r="6" spans="1:15" ht="12.75">
      <c r="A6" s="2" t="s">
        <v>0</v>
      </c>
      <c r="B6" s="3">
        <v>725.894</v>
      </c>
      <c r="C6" s="2">
        <v>0</v>
      </c>
      <c r="D6" s="2">
        <f aca="true" t="shared" si="0" ref="D6:D24">B6+C6</f>
        <v>725.894</v>
      </c>
      <c r="E6" s="16">
        <v>0.058</v>
      </c>
      <c r="F6" s="6">
        <f aca="true" t="shared" si="1" ref="F6:F24">D6*E6</f>
        <v>42.101852</v>
      </c>
      <c r="G6" s="6">
        <f aca="true" t="shared" si="2" ref="G6:G24">B6*14.34/991.2</f>
        <v>10.501735230024213</v>
      </c>
      <c r="H6" s="6">
        <f aca="true" t="shared" si="3" ref="H6:H24">C6*13.46/991.2</f>
        <v>0</v>
      </c>
      <c r="I6" s="17">
        <f aca="true" t="shared" si="4" ref="I6:I24">F6+G6+H6</f>
        <v>52.60358723002422</v>
      </c>
      <c r="J6" s="2">
        <v>991.2</v>
      </c>
      <c r="K6" s="2">
        <f aca="true" t="shared" si="5" ref="K6:K24">I6*J6</f>
        <v>52140.675662400005</v>
      </c>
      <c r="L6" s="3">
        <f aca="true" t="shared" si="6" ref="L6:L24">D6</f>
        <v>725.894</v>
      </c>
      <c r="M6" s="6">
        <f aca="true" t="shared" si="7" ref="M6:M24">K6/L6</f>
        <v>71.8296</v>
      </c>
      <c r="N6" s="3">
        <v>51.535</v>
      </c>
      <c r="O6" s="6">
        <f aca="true" t="shared" si="8" ref="O6:O24">G6+H6+N6</f>
        <v>62.036735230024206</v>
      </c>
    </row>
    <row r="7" spans="1:15" ht="12.75">
      <c r="A7" s="2" t="s">
        <v>1</v>
      </c>
      <c r="B7" s="3">
        <v>17.812</v>
      </c>
      <c r="C7" s="2">
        <v>787</v>
      </c>
      <c r="D7" s="2">
        <f t="shared" si="0"/>
        <v>804.812</v>
      </c>
      <c r="E7" s="2">
        <v>0.0531</v>
      </c>
      <c r="F7" s="6">
        <f t="shared" si="1"/>
        <v>42.735517200000004</v>
      </c>
      <c r="G7" s="6">
        <f t="shared" si="2"/>
        <v>0.2576917675544794</v>
      </c>
      <c r="H7" s="6">
        <f t="shared" si="3"/>
        <v>10.687066182405166</v>
      </c>
      <c r="I7" s="17">
        <f t="shared" si="4"/>
        <v>53.68027514995965</v>
      </c>
      <c r="J7" s="2">
        <v>991.2</v>
      </c>
      <c r="K7" s="2">
        <f t="shared" si="5"/>
        <v>53207.888728640006</v>
      </c>
      <c r="L7" s="3">
        <f t="shared" si="6"/>
        <v>804.812</v>
      </c>
      <c r="M7" s="6">
        <f t="shared" si="7"/>
        <v>66.11219605154993</v>
      </c>
      <c r="N7" s="3">
        <v>68.911</v>
      </c>
      <c r="O7" s="6">
        <f t="shared" si="8"/>
        <v>79.85575794995965</v>
      </c>
    </row>
    <row r="8" spans="1:15" ht="12.75">
      <c r="A8" s="2" t="s">
        <v>2</v>
      </c>
      <c r="B8" s="3">
        <v>13.899</v>
      </c>
      <c r="C8" s="2">
        <v>434</v>
      </c>
      <c r="D8" s="2">
        <f t="shared" si="0"/>
        <v>447.899</v>
      </c>
      <c r="E8" s="2">
        <v>0.0607</v>
      </c>
      <c r="F8" s="6">
        <f t="shared" si="1"/>
        <v>27.1874693</v>
      </c>
      <c r="G8" s="6">
        <f t="shared" si="2"/>
        <v>0.2010811743341404</v>
      </c>
      <c r="H8" s="6">
        <f t="shared" si="3"/>
        <v>5.893502824858757</v>
      </c>
      <c r="I8" s="17">
        <f t="shared" si="4"/>
        <v>33.282053299192896</v>
      </c>
      <c r="J8" s="2">
        <v>991.2</v>
      </c>
      <c r="K8" s="2">
        <f t="shared" si="5"/>
        <v>32989.17123016</v>
      </c>
      <c r="L8" s="3">
        <f t="shared" si="6"/>
        <v>447.899</v>
      </c>
      <c r="M8" s="6">
        <f t="shared" si="7"/>
        <v>73.65314776358062</v>
      </c>
      <c r="N8" s="3">
        <v>36.8</v>
      </c>
      <c r="O8" s="6">
        <f t="shared" si="8"/>
        <v>42.894583999192896</v>
      </c>
    </row>
    <row r="9" spans="1:15" ht="12.75">
      <c r="A9" s="2" t="s">
        <v>3</v>
      </c>
      <c r="B9" s="3">
        <v>594.56</v>
      </c>
      <c r="C9" s="2">
        <v>0</v>
      </c>
      <c r="D9" s="2">
        <f t="shared" si="0"/>
        <v>594.56</v>
      </c>
      <c r="E9" s="2">
        <v>0.0593</v>
      </c>
      <c r="F9" s="6">
        <f t="shared" si="1"/>
        <v>35.257408</v>
      </c>
      <c r="G9" s="6">
        <f t="shared" si="2"/>
        <v>8.601685230024211</v>
      </c>
      <c r="H9" s="6">
        <f t="shared" si="3"/>
        <v>0</v>
      </c>
      <c r="I9" s="17">
        <f t="shared" si="4"/>
        <v>43.85909323002421</v>
      </c>
      <c r="J9" s="2">
        <v>991.2</v>
      </c>
      <c r="K9" s="2">
        <f t="shared" si="5"/>
        <v>43473.1332096</v>
      </c>
      <c r="L9" s="3">
        <f t="shared" si="6"/>
        <v>594.56</v>
      </c>
      <c r="M9" s="6">
        <f t="shared" si="7"/>
        <v>73.11816</v>
      </c>
      <c r="N9" s="3">
        <v>58.551</v>
      </c>
      <c r="O9" s="6">
        <f t="shared" si="8"/>
        <v>67.15268523002422</v>
      </c>
    </row>
    <row r="10" spans="1:15" ht="12.75">
      <c r="A10" s="2" t="s">
        <v>4</v>
      </c>
      <c r="B10" s="3">
        <v>477.7</v>
      </c>
      <c r="C10" s="2">
        <v>0</v>
      </c>
      <c r="D10" s="2">
        <f t="shared" si="0"/>
        <v>477.7</v>
      </c>
      <c r="E10" s="16">
        <v>0.058</v>
      </c>
      <c r="F10" s="6">
        <f t="shared" si="1"/>
        <v>27.7066</v>
      </c>
      <c r="G10" s="6">
        <f t="shared" si="2"/>
        <v>6.9110351089588375</v>
      </c>
      <c r="H10" s="6">
        <f t="shared" si="3"/>
        <v>0</v>
      </c>
      <c r="I10" s="17">
        <f t="shared" si="4"/>
        <v>34.61763510895884</v>
      </c>
      <c r="J10" s="2">
        <v>991.2</v>
      </c>
      <c r="K10" s="2">
        <f t="shared" si="5"/>
        <v>34312.99992</v>
      </c>
      <c r="L10" s="3">
        <f t="shared" si="6"/>
        <v>477.7</v>
      </c>
      <c r="M10" s="6">
        <f t="shared" si="7"/>
        <v>71.8296</v>
      </c>
      <c r="N10" s="3">
        <v>43.497</v>
      </c>
      <c r="O10" s="6">
        <f t="shared" si="8"/>
        <v>50.408035108958835</v>
      </c>
    </row>
    <row r="11" spans="1:15" ht="12.75">
      <c r="A11" s="2" t="s">
        <v>5</v>
      </c>
      <c r="B11" s="3">
        <v>503.641</v>
      </c>
      <c r="C11" s="2">
        <v>0</v>
      </c>
      <c r="D11" s="2">
        <f t="shared" si="0"/>
        <v>503.641</v>
      </c>
      <c r="E11" s="2">
        <v>0.0602</v>
      </c>
      <c r="F11" s="6">
        <f t="shared" si="1"/>
        <v>30.3191882</v>
      </c>
      <c r="G11" s="6">
        <f t="shared" si="2"/>
        <v>7.286331658595642</v>
      </c>
      <c r="H11" s="6">
        <f t="shared" si="3"/>
        <v>0</v>
      </c>
      <c r="I11" s="17">
        <f t="shared" si="4"/>
        <v>37.60551985859564</v>
      </c>
      <c r="J11" s="2">
        <v>991.2</v>
      </c>
      <c r="K11" s="2">
        <f t="shared" si="5"/>
        <v>37274.59128384</v>
      </c>
      <c r="L11" s="3">
        <f t="shared" si="6"/>
        <v>503.641</v>
      </c>
      <c r="M11" s="6">
        <f t="shared" si="7"/>
        <v>74.01024000000001</v>
      </c>
      <c r="N11" s="3">
        <v>53.42</v>
      </c>
      <c r="O11" s="6">
        <f t="shared" si="8"/>
        <v>60.706331658595644</v>
      </c>
    </row>
    <row r="12" spans="1:15" ht="12.75">
      <c r="A12" s="2" t="s">
        <v>6</v>
      </c>
      <c r="B12" s="3">
        <v>258.977</v>
      </c>
      <c r="C12" s="2">
        <v>0</v>
      </c>
      <c r="D12" s="2">
        <f t="shared" si="0"/>
        <v>258.977</v>
      </c>
      <c r="E12" s="2">
        <v>0.0656</v>
      </c>
      <c r="F12" s="6">
        <f t="shared" si="1"/>
        <v>16.9888912</v>
      </c>
      <c r="G12" s="6">
        <f t="shared" si="2"/>
        <v>3.7467011501210647</v>
      </c>
      <c r="H12" s="6">
        <f t="shared" si="3"/>
        <v>0</v>
      </c>
      <c r="I12" s="17">
        <f t="shared" si="4"/>
        <v>20.735592350121067</v>
      </c>
      <c r="J12" s="2">
        <v>991.2</v>
      </c>
      <c r="K12" s="2">
        <f t="shared" si="5"/>
        <v>20553.119137440004</v>
      </c>
      <c r="L12" s="3">
        <f t="shared" si="6"/>
        <v>258.977</v>
      </c>
      <c r="M12" s="6">
        <f t="shared" si="7"/>
        <v>79.36272000000002</v>
      </c>
      <c r="N12" s="3">
        <v>30.554</v>
      </c>
      <c r="O12" s="6">
        <f t="shared" si="8"/>
        <v>34.300701150121064</v>
      </c>
    </row>
    <row r="13" spans="1:15" ht="12.75">
      <c r="A13" s="2" t="s">
        <v>7</v>
      </c>
      <c r="B13" s="3">
        <v>348.358</v>
      </c>
      <c r="C13" s="2">
        <v>0</v>
      </c>
      <c r="D13" s="2">
        <f t="shared" si="0"/>
        <v>348.358</v>
      </c>
      <c r="E13" s="2">
        <v>0.0588</v>
      </c>
      <c r="F13" s="6">
        <f t="shared" si="1"/>
        <v>20.4834504</v>
      </c>
      <c r="G13" s="6">
        <f t="shared" si="2"/>
        <v>5.039803995157385</v>
      </c>
      <c r="H13" s="6">
        <f t="shared" si="3"/>
        <v>0</v>
      </c>
      <c r="I13" s="17">
        <f t="shared" si="4"/>
        <v>25.523254395157384</v>
      </c>
      <c r="J13" s="2">
        <v>991.2</v>
      </c>
      <c r="K13" s="2">
        <f t="shared" si="5"/>
        <v>25298.64975648</v>
      </c>
      <c r="L13" s="3">
        <f t="shared" si="6"/>
        <v>348.358</v>
      </c>
      <c r="M13" s="6">
        <f t="shared" si="7"/>
        <v>72.62256000000001</v>
      </c>
      <c r="N13" s="3">
        <v>34.813</v>
      </c>
      <c r="O13" s="6">
        <f t="shared" si="8"/>
        <v>39.85280399515739</v>
      </c>
    </row>
    <row r="14" spans="1:15" ht="12.75">
      <c r="A14" s="2" t="s">
        <v>8</v>
      </c>
      <c r="B14" s="3">
        <v>765.687</v>
      </c>
      <c r="C14" s="2">
        <v>0</v>
      </c>
      <c r="D14" s="2">
        <f t="shared" si="0"/>
        <v>765.687</v>
      </c>
      <c r="E14" s="2">
        <v>0.0601</v>
      </c>
      <c r="F14" s="6">
        <f t="shared" si="1"/>
        <v>46.017788700000004</v>
      </c>
      <c r="G14" s="6">
        <f t="shared" si="2"/>
        <v>11.07743299031477</v>
      </c>
      <c r="H14" s="6">
        <f t="shared" si="3"/>
        <v>0</v>
      </c>
      <c r="I14" s="17">
        <f t="shared" si="4"/>
        <v>57.09522169031477</v>
      </c>
      <c r="J14" s="2">
        <v>991.2</v>
      </c>
      <c r="K14" s="2">
        <f t="shared" si="5"/>
        <v>56592.783739440005</v>
      </c>
      <c r="L14" s="3">
        <f t="shared" si="6"/>
        <v>765.687</v>
      </c>
      <c r="M14" s="6">
        <f t="shared" si="7"/>
        <v>73.91112000000001</v>
      </c>
      <c r="N14" s="3">
        <v>83.969</v>
      </c>
      <c r="O14" s="6">
        <f t="shared" si="8"/>
        <v>95.04643299031477</v>
      </c>
    </row>
    <row r="15" spans="1:15" ht="12.75">
      <c r="A15" s="2" t="s">
        <v>9</v>
      </c>
      <c r="B15" s="3">
        <v>429.72</v>
      </c>
      <c r="C15" s="2">
        <v>0</v>
      </c>
      <c r="D15" s="2">
        <f t="shared" si="0"/>
        <v>429.72</v>
      </c>
      <c r="E15" s="2">
        <v>0.0616</v>
      </c>
      <c r="F15" s="6">
        <f t="shared" si="1"/>
        <v>26.470752</v>
      </c>
      <c r="G15" s="6">
        <f t="shared" si="2"/>
        <v>6.216893462469733</v>
      </c>
      <c r="H15" s="6">
        <f t="shared" si="3"/>
        <v>0</v>
      </c>
      <c r="I15" s="17">
        <f t="shared" si="4"/>
        <v>32.68764546246973</v>
      </c>
      <c r="J15" s="2">
        <v>991.2</v>
      </c>
      <c r="K15" s="2">
        <f t="shared" si="5"/>
        <v>32399.994182399998</v>
      </c>
      <c r="L15" s="3">
        <f t="shared" si="6"/>
        <v>429.72</v>
      </c>
      <c r="M15" s="6">
        <f t="shared" si="7"/>
        <v>75.39791999999998</v>
      </c>
      <c r="N15" s="3">
        <v>40.761</v>
      </c>
      <c r="O15" s="6">
        <f t="shared" si="8"/>
        <v>46.97789346246974</v>
      </c>
    </row>
    <row r="16" spans="1:15" ht="12.75">
      <c r="A16" s="2" t="s">
        <v>10</v>
      </c>
      <c r="B16" s="3">
        <v>309.604</v>
      </c>
      <c r="C16" s="2">
        <v>0</v>
      </c>
      <c r="D16" s="2">
        <f t="shared" si="0"/>
        <v>309.604</v>
      </c>
      <c r="E16" s="16">
        <v>0.062</v>
      </c>
      <c r="F16" s="6">
        <f t="shared" si="1"/>
        <v>19.195448</v>
      </c>
      <c r="G16" s="6">
        <f t="shared" si="2"/>
        <v>4.4791377723970935</v>
      </c>
      <c r="H16" s="6">
        <f t="shared" si="3"/>
        <v>0</v>
      </c>
      <c r="I16" s="17">
        <f t="shared" si="4"/>
        <v>23.674585772397094</v>
      </c>
      <c r="J16" s="2">
        <v>991.2</v>
      </c>
      <c r="K16" s="2">
        <f t="shared" si="5"/>
        <v>23466.2494176</v>
      </c>
      <c r="L16" s="3">
        <f t="shared" si="6"/>
        <v>309.604</v>
      </c>
      <c r="M16" s="6">
        <f t="shared" si="7"/>
        <v>75.79440000000001</v>
      </c>
      <c r="N16" s="3">
        <v>26.26</v>
      </c>
      <c r="O16" s="6">
        <f t="shared" si="8"/>
        <v>30.739137772397093</v>
      </c>
    </row>
    <row r="17" spans="1:15" ht="12.75">
      <c r="A17" s="2" t="s">
        <v>11</v>
      </c>
      <c r="B17" s="3">
        <v>776.72</v>
      </c>
      <c r="C17" s="2">
        <v>0</v>
      </c>
      <c r="D17" s="2">
        <f t="shared" si="0"/>
        <v>776.72</v>
      </c>
      <c r="E17" s="16">
        <v>0.0579</v>
      </c>
      <c r="F17" s="6">
        <f t="shared" si="1"/>
        <v>44.972088</v>
      </c>
      <c r="G17" s="6">
        <f t="shared" si="2"/>
        <v>11.237050847457628</v>
      </c>
      <c r="H17" s="6">
        <f t="shared" si="3"/>
        <v>0</v>
      </c>
      <c r="I17" s="17">
        <f t="shared" si="4"/>
        <v>56.20913884745762</v>
      </c>
      <c r="J17" s="2">
        <v>991.2</v>
      </c>
      <c r="K17" s="2">
        <f t="shared" si="5"/>
        <v>55714.4984256</v>
      </c>
      <c r="L17" s="3">
        <f t="shared" si="6"/>
        <v>776.72</v>
      </c>
      <c r="M17" s="6">
        <f t="shared" si="7"/>
        <v>71.73048</v>
      </c>
      <c r="N17" s="3">
        <v>52</v>
      </c>
      <c r="O17" s="6">
        <f t="shared" si="8"/>
        <v>63.237050847457624</v>
      </c>
    </row>
    <row r="18" spans="1:15" ht="12.75">
      <c r="A18" s="2" t="s">
        <v>12</v>
      </c>
      <c r="B18" s="3">
        <v>721.572</v>
      </c>
      <c r="C18" s="2">
        <v>0</v>
      </c>
      <c r="D18" s="2">
        <f t="shared" si="0"/>
        <v>721.572</v>
      </c>
      <c r="E18" s="16">
        <v>0.0657</v>
      </c>
      <c r="F18" s="6">
        <f t="shared" si="1"/>
        <v>47.4072804</v>
      </c>
      <c r="G18" s="6">
        <f t="shared" si="2"/>
        <v>10.439207506053268</v>
      </c>
      <c r="H18" s="6">
        <f t="shared" si="3"/>
        <v>0</v>
      </c>
      <c r="I18" s="17">
        <f t="shared" si="4"/>
        <v>57.84648790605327</v>
      </c>
      <c r="J18" s="2">
        <v>991.2</v>
      </c>
      <c r="K18" s="2">
        <f t="shared" si="5"/>
        <v>57337.43881248</v>
      </c>
      <c r="L18" s="3">
        <f t="shared" si="6"/>
        <v>721.572</v>
      </c>
      <c r="M18" s="6">
        <f t="shared" si="7"/>
        <v>79.46184000000001</v>
      </c>
      <c r="N18" s="3">
        <v>39.756</v>
      </c>
      <c r="O18" s="6">
        <f>G18+H18+N18</f>
        <v>50.195207506053265</v>
      </c>
    </row>
    <row r="19" spans="1:15" ht="12.75">
      <c r="A19" s="2" t="s">
        <v>13</v>
      </c>
      <c r="B19" s="3">
        <v>361.093</v>
      </c>
      <c r="C19" s="2">
        <v>0</v>
      </c>
      <c r="D19" s="2">
        <f t="shared" si="0"/>
        <v>361.093</v>
      </c>
      <c r="E19" s="16">
        <v>0.0579</v>
      </c>
      <c r="F19" s="6">
        <f t="shared" si="1"/>
        <v>20.9072847</v>
      </c>
      <c r="G19" s="6">
        <f t="shared" si="2"/>
        <v>5.224045217917675</v>
      </c>
      <c r="H19" s="6">
        <f t="shared" si="3"/>
        <v>0</v>
      </c>
      <c r="I19" s="17">
        <f t="shared" si="4"/>
        <v>26.131329917917675</v>
      </c>
      <c r="J19" s="2">
        <v>991.2</v>
      </c>
      <c r="K19" s="2">
        <f t="shared" si="5"/>
        <v>25901.37421464</v>
      </c>
      <c r="L19" s="3">
        <f t="shared" si="6"/>
        <v>361.093</v>
      </c>
      <c r="M19" s="6">
        <f t="shared" si="7"/>
        <v>71.73048</v>
      </c>
      <c r="N19" s="3">
        <v>30.259</v>
      </c>
      <c r="O19" s="6">
        <f t="shared" si="8"/>
        <v>35.48304521791768</v>
      </c>
    </row>
    <row r="20" spans="1:15" ht="12.75">
      <c r="A20" s="2" t="s">
        <v>14</v>
      </c>
      <c r="B20" s="3">
        <v>424.385</v>
      </c>
      <c r="C20" s="2">
        <v>0</v>
      </c>
      <c r="D20" s="2">
        <f t="shared" si="0"/>
        <v>424.385</v>
      </c>
      <c r="E20" s="16">
        <v>0.0628</v>
      </c>
      <c r="F20" s="6">
        <f t="shared" si="1"/>
        <v>26.651377999999998</v>
      </c>
      <c r="G20" s="6">
        <f t="shared" si="2"/>
        <v>6.139710351089588</v>
      </c>
      <c r="H20" s="6">
        <f t="shared" si="3"/>
        <v>0</v>
      </c>
      <c r="I20" s="17">
        <f t="shared" si="4"/>
        <v>32.791088351089584</v>
      </c>
      <c r="J20" s="2">
        <v>991.2</v>
      </c>
      <c r="K20" s="2">
        <f t="shared" si="5"/>
        <v>32502.5267736</v>
      </c>
      <c r="L20" s="3">
        <f t="shared" si="6"/>
        <v>424.385</v>
      </c>
      <c r="M20" s="6">
        <f t="shared" si="7"/>
        <v>76.58736</v>
      </c>
      <c r="N20" s="3">
        <v>57.279</v>
      </c>
      <c r="O20" s="6">
        <f t="shared" si="8"/>
        <v>63.418710351089594</v>
      </c>
    </row>
    <row r="21" spans="1:15" ht="12.75">
      <c r="A21" s="2" t="s">
        <v>15</v>
      </c>
      <c r="B21" s="3">
        <v>486.645</v>
      </c>
      <c r="C21" s="2">
        <v>0</v>
      </c>
      <c r="D21" s="2">
        <f t="shared" si="0"/>
        <v>486.645</v>
      </c>
      <c r="E21" s="16">
        <v>0.0577</v>
      </c>
      <c r="F21" s="6">
        <f t="shared" si="1"/>
        <v>28.0794165</v>
      </c>
      <c r="G21" s="6">
        <f t="shared" si="2"/>
        <v>7.040445217917674</v>
      </c>
      <c r="H21" s="6">
        <f t="shared" si="3"/>
        <v>0</v>
      </c>
      <c r="I21" s="17">
        <f t="shared" si="4"/>
        <v>35.11986171791767</v>
      </c>
      <c r="J21" s="2">
        <v>991.2</v>
      </c>
      <c r="K21" s="2">
        <f t="shared" si="5"/>
        <v>34810.8069348</v>
      </c>
      <c r="L21" s="3">
        <f t="shared" si="6"/>
        <v>486.645</v>
      </c>
      <c r="M21" s="6">
        <f t="shared" si="7"/>
        <v>71.53224</v>
      </c>
      <c r="N21" s="3">
        <v>44.24</v>
      </c>
      <c r="O21" s="6">
        <f t="shared" si="8"/>
        <v>51.28044521791767</v>
      </c>
    </row>
    <row r="22" spans="1:15" ht="12.75">
      <c r="A22" s="2" t="s">
        <v>17</v>
      </c>
      <c r="B22" s="3">
        <v>0</v>
      </c>
      <c r="C22" s="2">
        <v>438</v>
      </c>
      <c r="D22" s="2">
        <f t="shared" si="0"/>
        <v>438</v>
      </c>
      <c r="E22" s="16">
        <v>0.0557</v>
      </c>
      <c r="F22" s="6">
        <f t="shared" si="1"/>
        <v>24.3966</v>
      </c>
      <c r="G22" s="6">
        <f t="shared" si="2"/>
        <v>0</v>
      </c>
      <c r="H22" s="6">
        <f t="shared" si="3"/>
        <v>5.947820823244553</v>
      </c>
      <c r="I22" s="17">
        <f t="shared" si="4"/>
        <v>30.34442082324455</v>
      </c>
      <c r="J22" s="2">
        <v>991.2</v>
      </c>
      <c r="K22" s="2">
        <f t="shared" si="5"/>
        <v>30077.38992</v>
      </c>
      <c r="L22" s="3">
        <f t="shared" si="6"/>
        <v>438</v>
      </c>
      <c r="M22" s="6">
        <f t="shared" si="7"/>
        <v>68.66984000000001</v>
      </c>
      <c r="N22" s="3">
        <v>29.95</v>
      </c>
      <c r="O22" s="6">
        <f t="shared" si="8"/>
        <v>35.89782082324455</v>
      </c>
    </row>
    <row r="23" spans="1:15" ht="12.75">
      <c r="A23" s="2" t="s">
        <v>18</v>
      </c>
      <c r="B23" s="3">
        <v>229.358</v>
      </c>
      <c r="C23" s="2">
        <v>0</v>
      </c>
      <c r="D23" s="2">
        <f t="shared" si="0"/>
        <v>229.358</v>
      </c>
      <c r="E23" s="16">
        <v>0.0355</v>
      </c>
      <c r="F23" s="6">
        <f t="shared" si="1"/>
        <v>8.142209</v>
      </c>
      <c r="G23" s="6">
        <f t="shared" si="2"/>
        <v>3.318193825665859</v>
      </c>
      <c r="H23" s="6">
        <f t="shared" si="3"/>
        <v>0</v>
      </c>
      <c r="I23" s="17">
        <f t="shared" si="4"/>
        <v>11.46040282566586</v>
      </c>
      <c r="J23" s="2">
        <v>991.2</v>
      </c>
      <c r="K23" s="2">
        <f t="shared" si="5"/>
        <v>11359.5512808</v>
      </c>
      <c r="L23" s="3">
        <f t="shared" si="6"/>
        <v>229.358</v>
      </c>
      <c r="M23" s="6">
        <f t="shared" si="7"/>
        <v>49.5276</v>
      </c>
      <c r="N23" s="3">
        <v>10.366</v>
      </c>
      <c r="O23" s="6">
        <f t="shared" si="8"/>
        <v>13.684193825665858</v>
      </c>
    </row>
    <row r="24" spans="1:15" ht="12.75">
      <c r="A24" s="2" t="s">
        <v>19</v>
      </c>
      <c r="B24" s="3">
        <v>15.636</v>
      </c>
      <c r="C24" s="2">
        <v>70</v>
      </c>
      <c r="D24" s="2">
        <f t="shared" si="0"/>
        <v>85.636</v>
      </c>
      <c r="E24" s="16">
        <v>0.0588</v>
      </c>
      <c r="F24" s="6">
        <f t="shared" si="1"/>
        <v>5.0353968</v>
      </c>
      <c r="G24" s="6">
        <f t="shared" si="2"/>
        <v>0.2262108958837772</v>
      </c>
      <c r="H24" s="6">
        <f t="shared" si="3"/>
        <v>0.9505649717514124</v>
      </c>
      <c r="I24" s="17">
        <f t="shared" si="4"/>
        <v>6.21217266763519</v>
      </c>
      <c r="J24" s="2">
        <v>991.2</v>
      </c>
      <c r="K24" s="2">
        <f t="shared" si="5"/>
        <v>6157.50554816</v>
      </c>
      <c r="L24" s="3">
        <f t="shared" si="6"/>
        <v>85.636</v>
      </c>
      <c r="M24" s="6">
        <f t="shared" si="7"/>
        <v>71.90323635106732</v>
      </c>
      <c r="N24" s="3">
        <v>11.1</v>
      </c>
      <c r="O24" s="6">
        <f t="shared" si="8"/>
        <v>12.27677586763519</v>
      </c>
    </row>
    <row r="25" spans="1:14" ht="12.75">
      <c r="A25" s="19"/>
      <c r="B25" s="19"/>
      <c r="C25" s="19"/>
      <c r="D25" s="1"/>
      <c r="E25" s="1"/>
      <c r="F25" s="1"/>
      <c r="G25" s="1"/>
      <c r="H25" s="30"/>
      <c r="I25" s="30"/>
      <c r="J25" s="30"/>
      <c r="K25" s="1"/>
      <c r="L25" s="1"/>
      <c r="M25" s="5"/>
      <c r="N25" s="4"/>
    </row>
    <row r="27" spans="2:15" ht="12.7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2:15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3"/>
      <c r="N28" s="20"/>
      <c r="O28" s="20"/>
    </row>
    <row r="29" spans="1:12" ht="12.75">
      <c r="A29" s="20" t="s">
        <v>35</v>
      </c>
      <c r="B29" s="20"/>
      <c r="C29" s="20"/>
      <c r="D29" s="20" t="s">
        <v>36</v>
      </c>
      <c r="E29" s="20"/>
      <c r="F29" s="20"/>
      <c r="G29" s="20"/>
      <c r="H29" s="20"/>
      <c r="I29" s="20"/>
      <c r="J29" s="20"/>
      <c r="K29" s="20"/>
      <c r="L29" s="20"/>
    </row>
    <row r="30" spans="1:14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0"/>
      <c r="N30" s="22"/>
    </row>
    <row r="31" spans="1:14" ht="12.75">
      <c r="A31" s="18" t="s">
        <v>16</v>
      </c>
      <c r="G31" s="20"/>
      <c r="M31" s="20"/>
      <c r="N31" s="22"/>
    </row>
    <row r="32" spans="13:14" ht="12.75">
      <c r="M32" s="20"/>
      <c r="N32" s="22"/>
    </row>
    <row r="33" spans="1:14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2"/>
    </row>
    <row r="34" spans="1:14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2"/>
    </row>
  </sheetData>
  <mergeCells count="17">
    <mergeCell ref="H25:J25"/>
    <mergeCell ref="M3:M4"/>
    <mergeCell ref="N3:N4"/>
    <mergeCell ref="O3:O4"/>
    <mergeCell ref="I3:I4"/>
    <mergeCell ref="J3:J4"/>
    <mergeCell ref="K3:K4"/>
    <mergeCell ref="L3:L4"/>
    <mergeCell ref="H1:I1"/>
    <mergeCell ref="H3:H4"/>
    <mergeCell ref="E3:E4"/>
    <mergeCell ref="F3:F4"/>
    <mergeCell ref="G3:G4"/>
    <mergeCell ref="A3:A4"/>
    <mergeCell ref="B3:B4"/>
    <mergeCell ref="C3:C4"/>
    <mergeCell ref="D3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:IV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УК ЖКХ "Управдом"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Бухгалтер2</dc:creator>
  <cp:keywords/>
  <dc:description/>
  <cp:lastModifiedBy>Гл. бухгалтер</cp:lastModifiedBy>
  <cp:lastPrinted>2015-01-15T10:35:18Z</cp:lastPrinted>
  <dcterms:created xsi:type="dcterms:W3CDTF">2010-11-15T10:27:40Z</dcterms:created>
  <dcterms:modified xsi:type="dcterms:W3CDTF">2015-01-16T12:19:58Z</dcterms:modified>
  <cp:category/>
  <cp:version/>
  <cp:contentType/>
  <cp:contentStatus/>
</cp:coreProperties>
</file>